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90"/>
  </bookViews>
  <sheets>
    <sheet name="ЛЕСНОЕ ОЗЕРО" sheetId="4" r:id="rId1"/>
    <sheet name="ЮБИЛЕЙНЫЙ" sheetId="5" r:id="rId2"/>
    <sheet name="ЧАЙКА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4" l="1"/>
  <c r="J21" i="4" l="1"/>
  <c r="O21" i="6" l="1"/>
  <c r="N21" i="6"/>
  <c r="M21" i="6"/>
  <c r="L21" i="6"/>
  <c r="K21" i="6"/>
  <c r="J21" i="6"/>
  <c r="I21" i="6"/>
  <c r="H21" i="6"/>
  <c r="G21" i="6"/>
  <c r="F21" i="6"/>
  <c r="E21" i="6"/>
  <c r="D21" i="6"/>
  <c r="C21" i="6"/>
  <c r="P20" i="6"/>
  <c r="B20" i="6"/>
  <c r="P19" i="6"/>
  <c r="P18" i="6"/>
  <c r="B18" i="6"/>
  <c r="P17" i="6"/>
  <c r="P16" i="6"/>
  <c r="P15" i="6"/>
  <c r="P14" i="6"/>
  <c r="B14" i="6"/>
  <c r="P13" i="6"/>
  <c r="P12" i="6"/>
  <c r="B12" i="6"/>
  <c r="P11" i="6"/>
  <c r="P10" i="6"/>
  <c r="P9" i="6"/>
  <c r="P8" i="6"/>
  <c r="P7" i="6"/>
  <c r="P6" i="6"/>
  <c r="P5" i="6"/>
  <c r="B5" i="6"/>
  <c r="B21" i="6" s="1"/>
  <c r="P4" i="6"/>
  <c r="P3" i="6"/>
  <c r="P21" i="6" l="1"/>
  <c r="B20" i="4"/>
  <c r="B18" i="4"/>
  <c r="B14" i="4"/>
  <c r="B12" i="4"/>
  <c r="B5" i="4"/>
  <c r="B20" i="5"/>
  <c r="B18" i="5"/>
  <c r="B14" i="5"/>
  <c r="B12" i="5"/>
  <c r="B5" i="5"/>
  <c r="F21" i="4" l="1"/>
  <c r="F21" i="5"/>
  <c r="E21" i="5"/>
  <c r="L21" i="5" l="1"/>
  <c r="K21" i="5"/>
  <c r="J21" i="5"/>
  <c r="I21" i="5"/>
  <c r="H21" i="5"/>
  <c r="G21" i="5"/>
  <c r="D21" i="5"/>
  <c r="C21" i="5"/>
  <c r="B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1" i="4"/>
  <c r="L21" i="4"/>
  <c r="K21" i="4"/>
  <c r="I21" i="4"/>
  <c r="H21" i="4"/>
  <c r="G21" i="4"/>
  <c r="D21" i="4"/>
  <c r="C21" i="4"/>
  <c r="B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M21" i="5" l="1"/>
  <c r="N21" i="4"/>
</calcChain>
</file>

<file path=xl/sharedStrings.xml><?xml version="1.0" encoding="utf-8"?>
<sst xmlns="http://schemas.openxmlformats.org/spreadsheetml/2006/main" count="103" uniqueCount="45">
  <si>
    <t>МУНИЦИПАЛЬНОЕ ОБРАЗОВАНИЕ</t>
  </si>
  <si>
    <t>ВСЕГО ПУТЕВОК</t>
  </si>
  <si>
    <t>ИТОГО</t>
  </si>
  <si>
    <t>"Анивский городской округ"</t>
  </si>
  <si>
    <t>Городской округ "Александровск-Сахалинский район"</t>
  </si>
  <si>
    <t>Городской округ "Долинский"</t>
  </si>
  <si>
    <t>Корсаковский городской округ</t>
  </si>
  <si>
    <t>"Курильский городской округ"</t>
  </si>
  <si>
    <t>"Макаровский городской округ"</t>
  </si>
  <si>
    <t>Невельский городской округ</t>
  </si>
  <si>
    <t>"Городской округ Ногликский"</t>
  </si>
  <si>
    <t>Городской округ "Охинский"</t>
  </si>
  <si>
    <t>Поронайский городской округ</t>
  </si>
  <si>
    <t>Городской округ "Смирныховский"</t>
  </si>
  <si>
    <t>Северо-Курильский городской округ</t>
  </si>
  <si>
    <t>"Томаринский городской округ"</t>
  </si>
  <si>
    <t>"Тымовский городской округ"</t>
  </si>
  <si>
    <t>"Холмский городской округ"</t>
  </si>
  <si>
    <t>"Южно-Курильский городской округ"</t>
  </si>
  <si>
    <t>Городской округ "Город Южно-Сахалинск"</t>
  </si>
  <si>
    <t>Углегорский городской округ</t>
  </si>
  <si>
    <t>Количество обучающихся</t>
  </si>
  <si>
    <t>%  от общей численности</t>
  </si>
  <si>
    <t>19.06 - 09.07</t>
  </si>
  <si>
    <t>12.07 - 01.08</t>
  </si>
  <si>
    <t>ТЖС</t>
  </si>
  <si>
    <t>ИНЫЕ</t>
  </si>
  <si>
    <t>01.02 - 14.02</t>
  </si>
  <si>
    <t>25.03 - 08.04</t>
  </si>
  <si>
    <t>27.05 - 16.06</t>
  </si>
  <si>
    <t>05.08 - 25.08</t>
  </si>
  <si>
    <t>03.09 - 23.09</t>
  </si>
  <si>
    <t>28.10 - 10.11</t>
  </si>
  <si>
    <t>27.12.2024 - 16.01.2025</t>
  </si>
  <si>
    <t>28.10 - 06.11</t>
  </si>
  <si>
    <t>23.12.2024 - 12.01.2025</t>
  </si>
  <si>
    <t>25.03 - 03.04</t>
  </si>
  <si>
    <t>25.12.2024 - 14.01.2025</t>
  </si>
  <si>
    <t>РАЗНАРЯДКА НА 2024 ГОД 
ГБУ «Оздоровительный центр «ЛЕСНОЕ ОЗЕРО»</t>
  </si>
  <si>
    <t>РАЗНАРЯДКА НА 2024 ГОД 
ОАУ «Оздоровительно-досуговый центр «ЮБИЛЕЙНЫЙ»</t>
  </si>
  <si>
    <t>РАЗНАРЯДКА НА 2024 ГОД 
ОГАУ Центра медико-социальной реабилитации «ЧАЙКА»</t>
  </si>
  <si>
    <t>25.05 - 14.06</t>
  </si>
  <si>
    <t>17.06 - 07.07</t>
  </si>
  <si>
    <t>23.07 - 12.08</t>
  </si>
  <si>
    <t>14.08 - 03.09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</si>
</sst>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="85" zoomScaleNormal="85" workbookViewId="0">
      <selection activeCell="H2" sqref="H2"/>
    </sheetView>
  </sheetViews>
  <sheetFormatPr defaultRowHeight="15.75" x14ac:dyDescent="0.25"/>
  <cols>
    <col min="1" max="1" width="61.7109375" style="13" customWidth="1"/>
    <col min="2" max="2" width="15.7109375" style="13" customWidth="1"/>
    <col min="3" max="3" width="15.7109375" style="17" customWidth="1"/>
    <col min="4" max="14" width="15.7109375" style="13" customWidth="1"/>
    <col min="15" max="16384" width="9.140625" style="5"/>
  </cols>
  <sheetData>
    <row r="1" spans="1:14" ht="46.5" customHeight="1" x14ac:dyDescent="0.2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0" customHeight="1" x14ac:dyDescent="0.25">
      <c r="A2" s="6" t="s">
        <v>0</v>
      </c>
      <c r="B2" s="6" t="s">
        <v>21</v>
      </c>
      <c r="C2" s="14" t="s">
        <v>22</v>
      </c>
      <c r="D2" s="6" t="s">
        <v>1</v>
      </c>
      <c r="E2" s="6" t="s">
        <v>25</v>
      </c>
      <c r="F2" s="6" t="s">
        <v>26</v>
      </c>
      <c r="G2" s="19" t="s">
        <v>36</v>
      </c>
      <c r="H2" s="46" t="s">
        <v>41</v>
      </c>
      <c r="I2" s="19" t="s">
        <v>42</v>
      </c>
      <c r="J2" s="19" t="s">
        <v>43</v>
      </c>
      <c r="K2" s="19" t="s">
        <v>44</v>
      </c>
      <c r="L2" s="19" t="s">
        <v>34</v>
      </c>
      <c r="M2" s="19" t="s">
        <v>37</v>
      </c>
      <c r="N2" s="20" t="s">
        <v>2</v>
      </c>
    </row>
    <row r="3" spans="1:14" ht="29.1" customHeight="1" x14ac:dyDescent="0.25">
      <c r="A3" s="8" t="s">
        <v>4</v>
      </c>
      <c r="B3" s="4">
        <v>1061</v>
      </c>
      <c r="C3" s="15">
        <v>1.7</v>
      </c>
      <c r="D3" s="23">
        <v>9</v>
      </c>
      <c r="E3" s="9">
        <v>3</v>
      </c>
      <c r="F3" s="9">
        <v>6</v>
      </c>
      <c r="G3" s="21"/>
      <c r="H3" s="21"/>
      <c r="I3" s="21"/>
      <c r="J3" s="21">
        <v>9</v>
      </c>
      <c r="K3" s="21"/>
      <c r="L3" s="21"/>
      <c r="M3" s="21"/>
      <c r="N3" s="22">
        <f t="shared" ref="N3:N20" si="0">SUM(G3:M3)</f>
        <v>9</v>
      </c>
    </row>
    <row r="4" spans="1:14" ht="29.1" customHeight="1" x14ac:dyDescent="0.25">
      <c r="A4" s="8" t="s">
        <v>3</v>
      </c>
      <c r="B4" s="4">
        <v>2412</v>
      </c>
      <c r="C4" s="15">
        <v>3.8</v>
      </c>
      <c r="D4" s="23">
        <v>19</v>
      </c>
      <c r="E4" s="9">
        <v>6</v>
      </c>
      <c r="F4" s="9">
        <v>13</v>
      </c>
      <c r="G4" s="21">
        <v>6</v>
      </c>
      <c r="H4" s="21"/>
      <c r="I4" s="21"/>
      <c r="J4" s="21"/>
      <c r="K4" s="21">
        <v>6</v>
      </c>
      <c r="L4" s="21"/>
      <c r="M4" s="21">
        <v>7</v>
      </c>
      <c r="N4" s="22">
        <f t="shared" si="0"/>
        <v>19</v>
      </c>
    </row>
    <row r="5" spans="1:14" ht="29.1" customHeight="1" x14ac:dyDescent="0.25">
      <c r="A5" s="8" t="s">
        <v>5</v>
      </c>
      <c r="B5" s="4">
        <f>3003+38</f>
        <v>3041</v>
      </c>
      <c r="C5" s="15">
        <v>4.8</v>
      </c>
      <c r="D5" s="23">
        <v>24</v>
      </c>
      <c r="E5" s="9">
        <v>7</v>
      </c>
      <c r="F5" s="9">
        <v>17</v>
      </c>
      <c r="G5" s="21">
        <v>6</v>
      </c>
      <c r="H5" s="21"/>
      <c r="I5" s="21">
        <v>7</v>
      </c>
      <c r="J5" s="21"/>
      <c r="K5" s="21"/>
      <c r="L5" s="21">
        <v>5</v>
      </c>
      <c r="M5" s="21">
        <v>6</v>
      </c>
      <c r="N5" s="22">
        <f t="shared" si="0"/>
        <v>24</v>
      </c>
    </row>
    <row r="6" spans="1:14" ht="29.1" customHeight="1" x14ac:dyDescent="0.25">
      <c r="A6" s="8" t="s">
        <v>6</v>
      </c>
      <c r="B6" s="4">
        <v>4763</v>
      </c>
      <c r="C6" s="37">
        <v>7.6</v>
      </c>
      <c r="D6" s="23">
        <v>39</v>
      </c>
      <c r="E6" s="9">
        <v>12</v>
      </c>
      <c r="F6" s="9">
        <v>27</v>
      </c>
      <c r="G6" s="21">
        <v>10</v>
      </c>
      <c r="H6" s="21"/>
      <c r="I6" s="21">
        <v>7</v>
      </c>
      <c r="J6" s="21">
        <v>6</v>
      </c>
      <c r="K6" s="21">
        <v>6</v>
      </c>
      <c r="L6" s="21">
        <v>5</v>
      </c>
      <c r="M6" s="21">
        <v>5</v>
      </c>
      <c r="N6" s="22">
        <f t="shared" si="0"/>
        <v>39</v>
      </c>
    </row>
    <row r="7" spans="1:14" ht="29.1" customHeight="1" x14ac:dyDescent="0.25">
      <c r="A7" s="8" t="s">
        <v>7</v>
      </c>
      <c r="B7" s="4">
        <v>789</v>
      </c>
      <c r="C7" s="37">
        <v>1.3</v>
      </c>
      <c r="D7" s="23">
        <v>6</v>
      </c>
      <c r="E7" s="9">
        <v>2</v>
      </c>
      <c r="F7" s="9">
        <v>4</v>
      </c>
      <c r="G7" s="21"/>
      <c r="H7" s="21"/>
      <c r="I7" s="21">
        <v>6</v>
      </c>
      <c r="J7" s="21"/>
      <c r="K7" s="21"/>
      <c r="L7" s="21"/>
      <c r="M7" s="21"/>
      <c r="N7" s="22">
        <f t="shared" si="0"/>
        <v>6</v>
      </c>
    </row>
    <row r="8" spans="1:14" ht="29.1" customHeight="1" x14ac:dyDescent="0.25">
      <c r="A8" s="8" t="s">
        <v>8</v>
      </c>
      <c r="B8" s="4">
        <v>735</v>
      </c>
      <c r="C8" s="37">
        <v>1.2</v>
      </c>
      <c r="D8" s="24">
        <v>6</v>
      </c>
      <c r="E8" s="10">
        <v>2</v>
      </c>
      <c r="F8" s="10">
        <v>4</v>
      </c>
      <c r="G8" s="21"/>
      <c r="H8" s="21">
        <v>3</v>
      </c>
      <c r="I8" s="21"/>
      <c r="J8" s="21">
        <v>3</v>
      </c>
      <c r="K8" s="21"/>
      <c r="L8" s="21"/>
      <c r="M8" s="21"/>
      <c r="N8" s="22">
        <f t="shared" si="0"/>
        <v>6</v>
      </c>
    </row>
    <row r="9" spans="1:14" ht="29.1" customHeight="1" x14ac:dyDescent="0.25">
      <c r="A9" s="11" t="s">
        <v>9</v>
      </c>
      <c r="B9" s="4">
        <v>1854</v>
      </c>
      <c r="C9" s="37">
        <v>2.9</v>
      </c>
      <c r="D9" s="23">
        <v>15</v>
      </c>
      <c r="E9" s="9">
        <v>5</v>
      </c>
      <c r="F9" s="9">
        <v>10</v>
      </c>
      <c r="G9" s="21"/>
      <c r="H9" s="21">
        <v>5</v>
      </c>
      <c r="I9" s="21"/>
      <c r="J9" s="21">
        <v>4</v>
      </c>
      <c r="K9" s="21"/>
      <c r="L9" s="21">
        <v>6</v>
      </c>
      <c r="M9" s="21"/>
      <c r="N9" s="22">
        <f t="shared" si="0"/>
        <v>15</v>
      </c>
    </row>
    <row r="10" spans="1:14" ht="29.1" customHeight="1" x14ac:dyDescent="0.25">
      <c r="A10" s="8" t="s">
        <v>10</v>
      </c>
      <c r="B10" s="4">
        <v>1341</v>
      </c>
      <c r="C10" s="37">
        <v>2.1</v>
      </c>
      <c r="D10" s="23">
        <v>11</v>
      </c>
      <c r="E10" s="9">
        <v>3</v>
      </c>
      <c r="F10" s="9">
        <v>8</v>
      </c>
      <c r="G10" s="21"/>
      <c r="H10" s="21"/>
      <c r="I10" s="21">
        <v>11</v>
      </c>
      <c r="J10" s="21"/>
      <c r="K10" s="21"/>
      <c r="L10" s="21"/>
      <c r="M10" s="21"/>
      <c r="N10" s="22">
        <f t="shared" si="0"/>
        <v>11</v>
      </c>
    </row>
    <row r="11" spans="1:14" ht="29.1" customHeight="1" x14ac:dyDescent="0.25">
      <c r="A11" s="8" t="s">
        <v>11</v>
      </c>
      <c r="B11" s="4">
        <v>2640</v>
      </c>
      <c r="C11" s="37">
        <v>4.2</v>
      </c>
      <c r="D11" s="23">
        <v>21</v>
      </c>
      <c r="E11" s="9">
        <v>6</v>
      </c>
      <c r="F11" s="9">
        <v>15</v>
      </c>
      <c r="G11" s="21"/>
      <c r="H11" s="21"/>
      <c r="I11" s="21"/>
      <c r="J11" s="21">
        <v>6</v>
      </c>
      <c r="K11" s="21">
        <v>10</v>
      </c>
      <c r="L11" s="21">
        <v>5</v>
      </c>
      <c r="M11" s="21"/>
      <c r="N11" s="22">
        <f t="shared" si="0"/>
        <v>21</v>
      </c>
    </row>
    <row r="12" spans="1:14" ht="29.1" customHeight="1" x14ac:dyDescent="0.25">
      <c r="A12" s="8" t="s">
        <v>12</v>
      </c>
      <c r="B12" s="4">
        <f>2622+65</f>
        <v>2687</v>
      </c>
      <c r="C12" s="37">
        <v>4.3</v>
      </c>
      <c r="D12" s="23">
        <v>22</v>
      </c>
      <c r="E12" s="9">
        <v>7</v>
      </c>
      <c r="F12" s="9">
        <v>15</v>
      </c>
      <c r="G12" s="21">
        <v>6</v>
      </c>
      <c r="H12" s="21">
        <v>5</v>
      </c>
      <c r="I12" s="21"/>
      <c r="J12" s="21"/>
      <c r="K12" s="21">
        <v>5</v>
      </c>
      <c r="L12" s="21">
        <v>6</v>
      </c>
      <c r="M12" s="21"/>
      <c r="N12" s="22">
        <f t="shared" si="0"/>
        <v>22</v>
      </c>
    </row>
    <row r="13" spans="1:14" ht="29.1" customHeight="1" x14ac:dyDescent="0.25">
      <c r="A13" s="8" t="s">
        <v>14</v>
      </c>
      <c r="B13" s="4">
        <v>248</v>
      </c>
      <c r="C13" s="15">
        <v>0.4</v>
      </c>
      <c r="D13" s="23">
        <v>2</v>
      </c>
      <c r="E13" s="9">
        <v>1</v>
      </c>
      <c r="F13" s="9">
        <v>1</v>
      </c>
      <c r="G13" s="21"/>
      <c r="H13" s="21"/>
      <c r="I13" s="21"/>
      <c r="J13" s="21">
        <v>2</v>
      </c>
      <c r="K13" s="21"/>
      <c r="L13" s="21"/>
      <c r="M13" s="21"/>
      <c r="N13" s="22">
        <f t="shared" si="0"/>
        <v>2</v>
      </c>
    </row>
    <row r="14" spans="1:14" ht="29.1" customHeight="1" x14ac:dyDescent="0.25">
      <c r="A14" s="39" t="s">
        <v>13</v>
      </c>
      <c r="B14" s="40">
        <f>1320+23</f>
        <v>1343</v>
      </c>
      <c r="C14" s="41">
        <v>2.1</v>
      </c>
      <c r="D14" s="42">
        <v>11</v>
      </c>
      <c r="E14" s="42">
        <v>3</v>
      </c>
      <c r="F14" s="42">
        <v>8</v>
      </c>
      <c r="G14" s="43"/>
      <c r="H14" s="45">
        <v>11</v>
      </c>
      <c r="I14" s="43"/>
      <c r="J14" s="43"/>
      <c r="K14" s="43"/>
      <c r="L14" s="43"/>
      <c r="M14" s="43"/>
      <c r="N14" s="44">
        <f t="shared" si="0"/>
        <v>11</v>
      </c>
    </row>
    <row r="15" spans="1:14" ht="29.1" customHeight="1" x14ac:dyDescent="0.25">
      <c r="A15" s="8" t="s">
        <v>15</v>
      </c>
      <c r="B15" s="4">
        <v>1013</v>
      </c>
      <c r="C15" s="15">
        <v>1.6</v>
      </c>
      <c r="D15" s="23">
        <v>8</v>
      </c>
      <c r="E15" s="9">
        <v>2</v>
      </c>
      <c r="F15" s="9">
        <v>6</v>
      </c>
      <c r="G15" s="21">
        <v>4</v>
      </c>
      <c r="H15" s="21"/>
      <c r="I15" s="21"/>
      <c r="J15" s="21"/>
      <c r="K15" s="21">
        <v>4</v>
      </c>
      <c r="L15" s="21"/>
      <c r="M15" s="21"/>
      <c r="N15" s="22">
        <f t="shared" si="0"/>
        <v>8</v>
      </c>
    </row>
    <row r="16" spans="1:14" ht="29.1" customHeight="1" x14ac:dyDescent="0.25">
      <c r="A16" s="8" t="s">
        <v>16</v>
      </c>
      <c r="B16" s="4">
        <v>1730</v>
      </c>
      <c r="C16" s="15">
        <v>2.7</v>
      </c>
      <c r="D16" s="23">
        <v>14</v>
      </c>
      <c r="E16" s="10">
        <v>4</v>
      </c>
      <c r="F16" s="9">
        <v>10</v>
      </c>
      <c r="G16" s="21"/>
      <c r="H16" s="21">
        <v>7</v>
      </c>
      <c r="I16" s="21"/>
      <c r="J16" s="21">
        <v>7</v>
      </c>
      <c r="K16" s="21"/>
      <c r="L16" s="21"/>
      <c r="M16" s="21"/>
      <c r="N16" s="22">
        <f t="shared" si="0"/>
        <v>14</v>
      </c>
    </row>
    <row r="17" spans="1:14" ht="29.1" customHeight="1" x14ac:dyDescent="0.25">
      <c r="A17" s="8" t="s">
        <v>20</v>
      </c>
      <c r="B17" s="4">
        <v>2150</v>
      </c>
      <c r="C17" s="15">
        <v>3.4</v>
      </c>
      <c r="D17" s="23">
        <v>17</v>
      </c>
      <c r="E17" s="9">
        <v>5</v>
      </c>
      <c r="F17" s="9">
        <v>12</v>
      </c>
      <c r="G17" s="21"/>
      <c r="H17" s="21"/>
      <c r="I17" s="21">
        <v>6</v>
      </c>
      <c r="J17" s="21"/>
      <c r="K17" s="21">
        <v>3</v>
      </c>
      <c r="L17" s="21">
        <v>8</v>
      </c>
      <c r="M17" s="21"/>
      <c r="N17" s="22">
        <f t="shared" si="0"/>
        <v>17</v>
      </c>
    </row>
    <row r="18" spans="1:14" ht="29.1" customHeight="1" x14ac:dyDescent="0.25">
      <c r="A18" s="8" t="s">
        <v>17</v>
      </c>
      <c r="B18" s="4">
        <f>4011+10</f>
        <v>4021</v>
      </c>
      <c r="C18" s="15">
        <v>6.4</v>
      </c>
      <c r="D18" s="23">
        <v>32</v>
      </c>
      <c r="E18" s="9">
        <v>10</v>
      </c>
      <c r="F18" s="9">
        <v>22</v>
      </c>
      <c r="G18" s="21">
        <v>10</v>
      </c>
      <c r="H18" s="21"/>
      <c r="I18" s="21"/>
      <c r="J18" s="21">
        <v>5</v>
      </c>
      <c r="K18" s="21"/>
      <c r="L18" s="21">
        <v>8</v>
      </c>
      <c r="M18" s="21">
        <v>9</v>
      </c>
      <c r="N18" s="22">
        <f t="shared" si="0"/>
        <v>32</v>
      </c>
    </row>
    <row r="19" spans="1:14" ht="29.1" customHeight="1" x14ac:dyDescent="0.25">
      <c r="A19" s="8" t="s">
        <v>18</v>
      </c>
      <c r="B19" s="4">
        <v>1306</v>
      </c>
      <c r="C19" s="15">
        <v>2.1</v>
      </c>
      <c r="D19" s="23">
        <v>11</v>
      </c>
      <c r="E19" s="9">
        <v>3</v>
      </c>
      <c r="F19" s="9">
        <v>8</v>
      </c>
      <c r="G19" s="21"/>
      <c r="H19" s="21">
        <v>6</v>
      </c>
      <c r="I19" s="21">
        <v>5</v>
      </c>
      <c r="J19" s="21"/>
      <c r="K19" s="21"/>
      <c r="L19" s="21"/>
      <c r="M19" s="21"/>
      <c r="N19" s="22">
        <f t="shared" si="0"/>
        <v>11</v>
      </c>
    </row>
    <row r="20" spans="1:14" ht="29.1" customHeight="1" x14ac:dyDescent="0.25">
      <c r="A20" s="8" t="s">
        <v>19</v>
      </c>
      <c r="B20" s="4">
        <f>29812+19+49</f>
        <v>29880</v>
      </c>
      <c r="C20" s="15">
        <v>47.4</v>
      </c>
      <c r="D20" s="23">
        <v>241</v>
      </c>
      <c r="E20" s="9">
        <v>72</v>
      </c>
      <c r="F20" s="9">
        <v>169</v>
      </c>
      <c r="G20" s="21">
        <v>42</v>
      </c>
      <c r="H20" s="21">
        <v>33</v>
      </c>
      <c r="I20" s="21">
        <v>28</v>
      </c>
      <c r="J20" s="21">
        <v>28</v>
      </c>
      <c r="K20" s="21">
        <v>16</v>
      </c>
      <c r="L20" s="21">
        <v>41</v>
      </c>
      <c r="M20" s="21">
        <v>53</v>
      </c>
      <c r="N20" s="22">
        <f t="shared" si="0"/>
        <v>241</v>
      </c>
    </row>
    <row r="21" spans="1:14" ht="29.1" customHeight="1" x14ac:dyDescent="0.25">
      <c r="A21" s="11" t="s">
        <v>2</v>
      </c>
      <c r="B21" s="12">
        <f>SUM(B3:B20)</f>
        <v>63014</v>
      </c>
      <c r="C21" s="16">
        <f>SUM(C3:C20)</f>
        <v>100</v>
      </c>
      <c r="D21" s="23">
        <f>SUM(D3:D20)</f>
        <v>508</v>
      </c>
      <c r="E21" s="9">
        <f>SUM(E3:E20)</f>
        <v>153</v>
      </c>
      <c r="F21" s="9">
        <f t="shared" ref="F21" si="1">SUM(F3:F20)</f>
        <v>355</v>
      </c>
      <c r="G21" s="18">
        <f>SUM(G3:G20)</f>
        <v>84</v>
      </c>
      <c r="H21" s="18">
        <f>SUM(H3:H20)</f>
        <v>70</v>
      </c>
      <c r="I21" s="18">
        <f t="shared" ref="I21:M21" si="2">SUM(I3:I20)</f>
        <v>70</v>
      </c>
      <c r="J21" s="18">
        <f>SUM(J3:J20)</f>
        <v>70</v>
      </c>
      <c r="K21" s="18">
        <f t="shared" si="2"/>
        <v>50</v>
      </c>
      <c r="L21" s="22">
        <f t="shared" si="2"/>
        <v>84</v>
      </c>
      <c r="M21" s="22">
        <f t="shared" si="2"/>
        <v>80</v>
      </c>
      <c r="N21" s="18">
        <f t="shared" ref="N21" si="3">SUM(N3:N20)</f>
        <v>508</v>
      </c>
    </row>
  </sheetData>
  <mergeCells count="1">
    <mergeCell ref="A1:N1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85" zoomScaleNormal="85" workbookViewId="0">
      <selection sqref="A1:M1"/>
    </sheetView>
  </sheetViews>
  <sheetFormatPr defaultRowHeight="15.75" x14ac:dyDescent="0.25"/>
  <cols>
    <col min="1" max="1" width="61.7109375" style="13" customWidth="1"/>
    <col min="2" max="13" width="15.7109375" style="13" customWidth="1"/>
    <col min="14" max="16384" width="9.140625" style="5"/>
  </cols>
  <sheetData>
    <row r="1" spans="1:13" ht="46.5" customHeight="1" x14ac:dyDescent="0.2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60" customHeight="1" x14ac:dyDescent="0.25">
      <c r="A2" s="6" t="s">
        <v>0</v>
      </c>
      <c r="B2" s="6" t="s">
        <v>21</v>
      </c>
      <c r="C2" s="6" t="s">
        <v>22</v>
      </c>
      <c r="D2" s="6" t="s">
        <v>1</v>
      </c>
      <c r="E2" s="6" t="s">
        <v>25</v>
      </c>
      <c r="F2" s="6" t="s">
        <v>26</v>
      </c>
      <c r="G2" s="19" t="s">
        <v>41</v>
      </c>
      <c r="H2" s="46" t="s">
        <v>42</v>
      </c>
      <c r="I2" s="46" t="s">
        <v>43</v>
      </c>
      <c r="J2" s="19" t="s">
        <v>44</v>
      </c>
      <c r="K2" s="6" t="s">
        <v>34</v>
      </c>
      <c r="L2" s="6" t="s">
        <v>35</v>
      </c>
      <c r="M2" s="7" t="s">
        <v>2</v>
      </c>
    </row>
    <row r="3" spans="1:13" ht="29.1" customHeight="1" x14ac:dyDescent="0.25">
      <c r="A3" s="8" t="s">
        <v>4</v>
      </c>
      <c r="B3" s="4">
        <v>1061</v>
      </c>
      <c r="C3" s="15">
        <v>1.7</v>
      </c>
      <c r="D3" s="9">
        <v>17</v>
      </c>
      <c r="E3" s="9">
        <v>5</v>
      </c>
      <c r="F3" s="9">
        <v>12</v>
      </c>
      <c r="G3" s="3"/>
      <c r="H3" s="3"/>
      <c r="I3" s="3">
        <v>8</v>
      </c>
      <c r="J3" s="3">
        <v>9</v>
      </c>
      <c r="K3" s="3"/>
      <c r="L3" s="3"/>
      <c r="M3" s="2">
        <f t="shared" ref="M3:M20" si="0">SUM(G3:L3)</f>
        <v>17</v>
      </c>
    </row>
    <row r="4" spans="1:13" ht="29.1" customHeight="1" x14ac:dyDescent="0.25">
      <c r="A4" s="8" t="s">
        <v>3</v>
      </c>
      <c r="B4" s="4">
        <v>2412</v>
      </c>
      <c r="C4" s="15">
        <v>3.8</v>
      </c>
      <c r="D4" s="23">
        <v>39</v>
      </c>
      <c r="E4" s="9">
        <v>12</v>
      </c>
      <c r="F4" s="9">
        <v>27</v>
      </c>
      <c r="G4" s="3"/>
      <c r="H4" s="3"/>
      <c r="I4" s="3">
        <v>9</v>
      </c>
      <c r="J4" s="3">
        <v>10</v>
      </c>
      <c r="K4" s="3">
        <v>10</v>
      </c>
      <c r="L4" s="3">
        <v>10</v>
      </c>
      <c r="M4" s="2">
        <f t="shared" si="0"/>
        <v>39</v>
      </c>
    </row>
    <row r="5" spans="1:13" ht="29.1" customHeight="1" x14ac:dyDescent="0.25">
      <c r="A5" s="8" t="s">
        <v>5</v>
      </c>
      <c r="B5" s="4">
        <f>3003+38</f>
        <v>3041</v>
      </c>
      <c r="C5" s="15">
        <v>4.8</v>
      </c>
      <c r="D5" s="23">
        <v>49</v>
      </c>
      <c r="E5" s="9">
        <v>15</v>
      </c>
      <c r="F5" s="9">
        <v>34</v>
      </c>
      <c r="G5" s="3">
        <v>10</v>
      </c>
      <c r="H5" s="3">
        <v>9</v>
      </c>
      <c r="I5" s="3"/>
      <c r="J5" s="3">
        <v>9</v>
      </c>
      <c r="K5" s="3">
        <v>10</v>
      </c>
      <c r="L5" s="3">
        <v>11</v>
      </c>
      <c r="M5" s="2">
        <f t="shared" si="0"/>
        <v>49</v>
      </c>
    </row>
    <row r="6" spans="1:13" ht="29.1" customHeight="1" x14ac:dyDescent="0.25">
      <c r="A6" s="8" t="s">
        <v>6</v>
      </c>
      <c r="B6" s="4">
        <v>4763</v>
      </c>
      <c r="C6" s="15">
        <v>7.6</v>
      </c>
      <c r="D6" s="9">
        <v>77</v>
      </c>
      <c r="E6" s="9">
        <v>23</v>
      </c>
      <c r="F6" s="9">
        <v>54</v>
      </c>
      <c r="G6" s="3">
        <v>12</v>
      </c>
      <c r="H6" s="3">
        <v>13</v>
      </c>
      <c r="I6" s="3">
        <v>7</v>
      </c>
      <c r="J6" s="3">
        <v>13</v>
      </c>
      <c r="K6" s="3">
        <v>16</v>
      </c>
      <c r="L6" s="3">
        <v>16</v>
      </c>
      <c r="M6" s="2">
        <f t="shared" si="0"/>
        <v>77</v>
      </c>
    </row>
    <row r="7" spans="1:13" ht="29.1" customHeight="1" x14ac:dyDescent="0.25">
      <c r="A7" s="8" t="s">
        <v>7</v>
      </c>
      <c r="B7" s="4">
        <v>789</v>
      </c>
      <c r="C7" s="15">
        <v>1.3</v>
      </c>
      <c r="D7" s="9">
        <v>13</v>
      </c>
      <c r="E7" s="9">
        <v>4</v>
      </c>
      <c r="F7" s="9">
        <v>9</v>
      </c>
      <c r="G7" s="3"/>
      <c r="H7" s="3">
        <v>8</v>
      </c>
      <c r="I7" s="3"/>
      <c r="J7" s="3"/>
      <c r="K7" s="3">
        <v>5</v>
      </c>
      <c r="L7" s="3"/>
      <c r="M7" s="2">
        <f t="shared" si="0"/>
        <v>13</v>
      </c>
    </row>
    <row r="8" spans="1:13" ht="29.1" customHeight="1" x14ac:dyDescent="0.25">
      <c r="A8" s="8" t="s">
        <v>8</v>
      </c>
      <c r="B8" s="4">
        <v>735</v>
      </c>
      <c r="C8" s="15">
        <v>1.2</v>
      </c>
      <c r="D8" s="10">
        <v>12</v>
      </c>
      <c r="E8" s="10">
        <v>4</v>
      </c>
      <c r="F8" s="10">
        <v>8</v>
      </c>
      <c r="G8" s="3">
        <v>6</v>
      </c>
      <c r="H8" s="3"/>
      <c r="I8" s="3">
        <v>6</v>
      </c>
      <c r="J8" s="3"/>
      <c r="K8" s="3"/>
      <c r="L8" s="3"/>
      <c r="M8" s="2">
        <f t="shared" si="0"/>
        <v>12</v>
      </c>
    </row>
    <row r="9" spans="1:13" ht="29.1" customHeight="1" x14ac:dyDescent="0.25">
      <c r="A9" s="11" t="s">
        <v>9</v>
      </c>
      <c r="B9" s="4">
        <v>1854</v>
      </c>
      <c r="C9" s="15">
        <v>2.9</v>
      </c>
      <c r="D9" s="9">
        <v>30</v>
      </c>
      <c r="E9" s="9">
        <v>9</v>
      </c>
      <c r="F9" s="9">
        <v>21</v>
      </c>
      <c r="G9" s="3">
        <v>10</v>
      </c>
      <c r="H9" s="3"/>
      <c r="I9" s="3">
        <v>8</v>
      </c>
      <c r="J9" s="3"/>
      <c r="K9" s="3"/>
      <c r="L9" s="3">
        <v>12</v>
      </c>
      <c r="M9" s="2">
        <f t="shared" si="0"/>
        <v>30</v>
      </c>
    </row>
    <row r="10" spans="1:13" ht="29.1" customHeight="1" x14ac:dyDescent="0.25">
      <c r="A10" s="8" t="s">
        <v>10</v>
      </c>
      <c r="B10" s="4">
        <v>1341</v>
      </c>
      <c r="C10" s="15">
        <v>2.1</v>
      </c>
      <c r="D10" s="9">
        <v>21</v>
      </c>
      <c r="E10" s="9">
        <v>6</v>
      </c>
      <c r="F10" s="9">
        <v>15</v>
      </c>
      <c r="G10" s="3"/>
      <c r="H10" s="3">
        <v>10</v>
      </c>
      <c r="I10" s="3"/>
      <c r="J10" s="3">
        <v>11</v>
      </c>
      <c r="K10" s="3"/>
      <c r="L10" s="3"/>
      <c r="M10" s="2">
        <f t="shared" si="0"/>
        <v>21</v>
      </c>
    </row>
    <row r="11" spans="1:13" ht="29.1" customHeight="1" x14ac:dyDescent="0.25">
      <c r="A11" s="8" t="s">
        <v>11</v>
      </c>
      <c r="B11" s="4">
        <v>2640</v>
      </c>
      <c r="C11" s="15">
        <v>4.2</v>
      </c>
      <c r="D11" s="9">
        <v>42</v>
      </c>
      <c r="E11" s="9">
        <v>13</v>
      </c>
      <c r="F11" s="9">
        <v>29</v>
      </c>
      <c r="G11" s="3">
        <v>8</v>
      </c>
      <c r="H11" s="3">
        <v>9</v>
      </c>
      <c r="I11" s="3">
        <v>8</v>
      </c>
      <c r="J11" s="3">
        <v>8</v>
      </c>
      <c r="K11" s="3">
        <v>9</v>
      </c>
      <c r="L11" s="3"/>
      <c r="M11" s="2">
        <f t="shared" si="0"/>
        <v>42</v>
      </c>
    </row>
    <row r="12" spans="1:13" ht="29.1" customHeight="1" x14ac:dyDescent="0.25">
      <c r="A12" s="8" t="s">
        <v>12</v>
      </c>
      <c r="B12" s="4">
        <f>2622+65</f>
        <v>2687</v>
      </c>
      <c r="C12" s="15">
        <v>4.3</v>
      </c>
      <c r="D12" s="9">
        <v>43</v>
      </c>
      <c r="E12" s="9">
        <v>13</v>
      </c>
      <c r="F12" s="9">
        <v>30</v>
      </c>
      <c r="G12" s="3">
        <v>7</v>
      </c>
      <c r="H12" s="3">
        <v>8</v>
      </c>
      <c r="I12" s="3"/>
      <c r="J12" s="3">
        <v>9</v>
      </c>
      <c r="K12" s="3">
        <v>9</v>
      </c>
      <c r="L12" s="3">
        <v>10</v>
      </c>
      <c r="M12" s="2">
        <f t="shared" si="0"/>
        <v>43</v>
      </c>
    </row>
    <row r="13" spans="1:13" ht="29.1" customHeight="1" x14ac:dyDescent="0.25">
      <c r="A13" s="8" t="s">
        <v>14</v>
      </c>
      <c r="B13" s="4">
        <v>248</v>
      </c>
      <c r="C13" s="15">
        <v>0.4</v>
      </c>
      <c r="D13" s="9">
        <v>4</v>
      </c>
      <c r="E13" s="9">
        <v>1</v>
      </c>
      <c r="F13" s="9">
        <v>3</v>
      </c>
      <c r="G13" s="3"/>
      <c r="H13" s="3"/>
      <c r="I13" s="3">
        <v>4</v>
      </c>
      <c r="J13" s="3"/>
      <c r="K13" s="3"/>
      <c r="L13" s="3"/>
      <c r="M13" s="2">
        <f t="shared" si="0"/>
        <v>4</v>
      </c>
    </row>
    <row r="14" spans="1:13" ht="29.1" customHeight="1" x14ac:dyDescent="0.25">
      <c r="A14" s="39" t="s">
        <v>13</v>
      </c>
      <c r="B14" s="40">
        <f>1320+23</f>
        <v>1343</v>
      </c>
      <c r="C14" s="41">
        <v>2.1</v>
      </c>
      <c r="D14" s="42">
        <v>21</v>
      </c>
      <c r="E14" s="42">
        <v>6</v>
      </c>
      <c r="F14" s="42">
        <v>15</v>
      </c>
      <c r="G14" s="43"/>
      <c r="H14" s="45">
        <v>11</v>
      </c>
      <c r="I14" s="45">
        <v>10</v>
      </c>
      <c r="J14" s="43"/>
      <c r="K14" s="43"/>
      <c r="L14" s="43"/>
      <c r="M14" s="44">
        <f t="shared" si="0"/>
        <v>21</v>
      </c>
    </row>
    <row r="15" spans="1:13" ht="29.1" customHeight="1" x14ac:dyDescent="0.25">
      <c r="A15" s="8" t="s">
        <v>15</v>
      </c>
      <c r="B15" s="4">
        <v>1013</v>
      </c>
      <c r="C15" s="15">
        <v>1.6</v>
      </c>
      <c r="D15" s="9">
        <v>17</v>
      </c>
      <c r="E15" s="9">
        <v>5</v>
      </c>
      <c r="F15" s="9">
        <v>12</v>
      </c>
      <c r="G15" s="3"/>
      <c r="H15" s="3"/>
      <c r="I15" s="3">
        <v>8</v>
      </c>
      <c r="J15" s="3"/>
      <c r="K15" s="3"/>
      <c r="L15" s="3">
        <v>9</v>
      </c>
      <c r="M15" s="2">
        <f t="shared" si="0"/>
        <v>17</v>
      </c>
    </row>
    <row r="16" spans="1:13" ht="29.1" customHeight="1" x14ac:dyDescent="0.25">
      <c r="A16" s="8" t="s">
        <v>16</v>
      </c>
      <c r="B16" s="4">
        <v>1730</v>
      </c>
      <c r="C16" s="15">
        <v>2.7</v>
      </c>
      <c r="D16" s="9">
        <v>29</v>
      </c>
      <c r="E16" s="9">
        <v>9</v>
      </c>
      <c r="F16" s="9">
        <v>20</v>
      </c>
      <c r="G16" s="3">
        <v>9</v>
      </c>
      <c r="H16" s="3"/>
      <c r="I16" s="3"/>
      <c r="J16" s="3">
        <v>9</v>
      </c>
      <c r="K16" s="3">
        <v>11</v>
      </c>
      <c r="L16" s="3"/>
      <c r="M16" s="2">
        <f t="shared" si="0"/>
        <v>29</v>
      </c>
    </row>
    <row r="17" spans="1:13" ht="29.1" customHeight="1" x14ac:dyDescent="0.25">
      <c r="A17" s="8" t="s">
        <v>20</v>
      </c>
      <c r="B17" s="4">
        <v>2150</v>
      </c>
      <c r="C17" s="15">
        <v>3.4</v>
      </c>
      <c r="D17" s="9">
        <v>35</v>
      </c>
      <c r="E17" s="9">
        <v>10</v>
      </c>
      <c r="F17" s="9">
        <v>25</v>
      </c>
      <c r="G17" s="3">
        <v>17</v>
      </c>
      <c r="H17" s="3"/>
      <c r="I17" s="3">
        <v>18</v>
      </c>
      <c r="J17" s="3"/>
      <c r="K17" s="3"/>
      <c r="L17" s="3"/>
      <c r="M17" s="2">
        <f t="shared" si="0"/>
        <v>35</v>
      </c>
    </row>
    <row r="18" spans="1:13" ht="29.1" customHeight="1" x14ac:dyDescent="0.25">
      <c r="A18" s="8" t="s">
        <v>17</v>
      </c>
      <c r="B18" s="4">
        <f>4011+10</f>
        <v>4021</v>
      </c>
      <c r="C18" s="15">
        <v>6.4</v>
      </c>
      <c r="D18" s="9">
        <v>65</v>
      </c>
      <c r="E18" s="9">
        <v>19</v>
      </c>
      <c r="F18" s="9">
        <v>46</v>
      </c>
      <c r="G18" s="3">
        <v>9</v>
      </c>
      <c r="H18" s="3">
        <v>10</v>
      </c>
      <c r="I18" s="3">
        <v>10</v>
      </c>
      <c r="J18" s="3">
        <v>11</v>
      </c>
      <c r="K18" s="3">
        <v>13</v>
      </c>
      <c r="L18" s="3">
        <v>12</v>
      </c>
      <c r="M18" s="2">
        <f t="shared" si="0"/>
        <v>65</v>
      </c>
    </row>
    <row r="19" spans="1:13" ht="29.1" customHeight="1" x14ac:dyDescent="0.25">
      <c r="A19" s="8" t="s">
        <v>18</v>
      </c>
      <c r="B19" s="4">
        <v>1306</v>
      </c>
      <c r="C19" s="15">
        <v>2.1</v>
      </c>
      <c r="D19" s="9">
        <v>21</v>
      </c>
      <c r="E19" s="9">
        <v>6</v>
      </c>
      <c r="F19" s="9">
        <v>15</v>
      </c>
      <c r="G19" s="3">
        <v>7</v>
      </c>
      <c r="H19" s="3">
        <v>7</v>
      </c>
      <c r="I19" s="3"/>
      <c r="J19" s="3"/>
      <c r="K19" s="3">
        <v>7</v>
      </c>
      <c r="L19" s="3"/>
      <c r="M19" s="2">
        <f t="shared" si="0"/>
        <v>21</v>
      </c>
    </row>
    <row r="20" spans="1:13" ht="29.1" customHeight="1" x14ac:dyDescent="0.25">
      <c r="A20" s="8" t="s">
        <v>19</v>
      </c>
      <c r="B20" s="4">
        <f>29812+19+49</f>
        <v>29880</v>
      </c>
      <c r="C20" s="15">
        <v>47.4</v>
      </c>
      <c r="D20" s="9">
        <v>485</v>
      </c>
      <c r="E20" s="9">
        <v>146</v>
      </c>
      <c r="F20" s="9">
        <v>339</v>
      </c>
      <c r="G20" s="3">
        <v>75</v>
      </c>
      <c r="H20" s="3">
        <v>85</v>
      </c>
      <c r="I20" s="3">
        <v>74</v>
      </c>
      <c r="J20" s="3">
        <v>81</v>
      </c>
      <c r="K20" s="3">
        <v>80</v>
      </c>
      <c r="L20" s="3">
        <v>90</v>
      </c>
      <c r="M20" s="2">
        <f t="shared" si="0"/>
        <v>485</v>
      </c>
    </row>
    <row r="21" spans="1:13" ht="29.1" customHeight="1" x14ac:dyDescent="0.25">
      <c r="A21" s="11" t="s">
        <v>2</v>
      </c>
      <c r="B21" s="12">
        <f>SUM(B3:B20)</f>
        <v>63014</v>
      </c>
      <c r="C21" s="7">
        <f>SUM(C3:C20)</f>
        <v>100</v>
      </c>
      <c r="D21" s="9">
        <f>SUM(D3:D20)</f>
        <v>1020</v>
      </c>
      <c r="E21" s="9">
        <f t="shared" ref="E21:F21" si="1">SUM(E3:E20)</f>
        <v>306</v>
      </c>
      <c r="F21" s="9">
        <f t="shared" si="1"/>
        <v>714</v>
      </c>
      <c r="G21" s="18">
        <f>SUM(G3:G20)</f>
        <v>170</v>
      </c>
      <c r="H21" s="18">
        <f>SUM(H3:H20)</f>
        <v>170</v>
      </c>
      <c r="I21" s="18">
        <f t="shared" ref="I21:L21" si="2">SUM(I3:I20)</f>
        <v>170</v>
      </c>
      <c r="J21" s="18">
        <f t="shared" si="2"/>
        <v>170</v>
      </c>
      <c r="K21" s="1">
        <f t="shared" si="2"/>
        <v>170</v>
      </c>
      <c r="L21" s="2">
        <f t="shared" si="2"/>
        <v>170</v>
      </c>
      <c r="M21" s="1">
        <f t="shared" ref="M21" si="3">SUM(M3:M20)</f>
        <v>1020</v>
      </c>
    </row>
  </sheetData>
  <mergeCells count="1">
    <mergeCell ref="A1:M1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85" zoomScaleNormal="85" workbookViewId="0">
      <selection sqref="A1:P1"/>
    </sheetView>
  </sheetViews>
  <sheetFormatPr defaultRowHeight="15.75" x14ac:dyDescent="0.25"/>
  <cols>
    <col min="1" max="1" width="61.7109375" style="13" customWidth="1"/>
    <col min="2" max="16" width="15.7109375" style="13" customWidth="1"/>
    <col min="17" max="16384" width="9.140625" style="5"/>
  </cols>
  <sheetData>
    <row r="1" spans="1:16" ht="46.5" customHeight="1" x14ac:dyDescent="0.2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60" customHeight="1" x14ac:dyDescent="0.25">
      <c r="A2" s="25" t="s">
        <v>0</v>
      </c>
      <c r="B2" s="25" t="s">
        <v>21</v>
      </c>
      <c r="C2" s="25" t="s">
        <v>22</v>
      </c>
      <c r="D2" s="25" t="s">
        <v>1</v>
      </c>
      <c r="E2" s="25" t="s">
        <v>25</v>
      </c>
      <c r="F2" s="25" t="s">
        <v>26</v>
      </c>
      <c r="G2" s="25" t="s">
        <v>27</v>
      </c>
      <c r="H2" s="25" t="s">
        <v>28</v>
      </c>
      <c r="I2" s="25" t="s">
        <v>29</v>
      </c>
      <c r="J2" s="46" t="s">
        <v>23</v>
      </c>
      <c r="K2" s="25" t="s">
        <v>24</v>
      </c>
      <c r="L2" s="25" t="s">
        <v>30</v>
      </c>
      <c r="M2" s="46" t="s">
        <v>31</v>
      </c>
      <c r="N2" s="46" t="s">
        <v>32</v>
      </c>
      <c r="O2" s="25" t="s">
        <v>33</v>
      </c>
      <c r="P2" s="26" t="s">
        <v>2</v>
      </c>
    </row>
    <row r="3" spans="1:16" ht="29.1" customHeight="1" x14ac:dyDescent="0.25">
      <c r="A3" s="27" t="s">
        <v>4</v>
      </c>
      <c r="B3" s="28">
        <v>1061</v>
      </c>
      <c r="C3" s="29">
        <v>1.7</v>
      </c>
      <c r="D3" s="30">
        <v>23</v>
      </c>
      <c r="E3" s="30">
        <v>7</v>
      </c>
      <c r="F3" s="30">
        <v>16</v>
      </c>
      <c r="G3" s="31"/>
      <c r="H3" s="31"/>
      <c r="I3" s="31"/>
      <c r="J3" s="31">
        <v>15</v>
      </c>
      <c r="K3" s="31"/>
      <c r="L3" s="31"/>
      <c r="M3" s="31"/>
      <c r="N3" s="31">
        <v>8</v>
      </c>
      <c r="O3" s="31"/>
      <c r="P3" s="32">
        <f t="shared" ref="P3:P20" si="0">SUM(G3:O3)</f>
        <v>23</v>
      </c>
    </row>
    <row r="4" spans="1:16" ht="29.1" customHeight="1" x14ac:dyDescent="0.25">
      <c r="A4" s="27" t="s">
        <v>3</v>
      </c>
      <c r="B4" s="28">
        <v>2412</v>
      </c>
      <c r="C4" s="29">
        <v>3.8</v>
      </c>
      <c r="D4" s="30">
        <v>52</v>
      </c>
      <c r="E4" s="30">
        <v>16</v>
      </c>
      <c r="F4" s="30">
        <v>36</v>
      </c>
      <c r="G4" s="31"/>
      <c r="H4" s="31">
        <v>12</v>
      </c>
      <c r="I4" s="31">
        <v>13</v>
      </c>
      <c r="J4" s="31"/>
      <c r="K4" s="31"/>
      <c r="L4" s="31">
        <v>13</v>
      </c>
      <c r="M4" s="31"/>
      <c r="N4" s="31"/>
      <c r="O4" s="31">
        <v>14</v>
      </c>
      <c r="P4" s="32">
        <f t="shared" si="0"/>
        <v>52</v>
      </c>
    </row>
    <row r="5" spans="1:16" ht="29.1" customHeight="1" x14ac:dyDescent="0.25">
      <c r="A5" s="27" t="s">
        <v>5</v>
      </c>
      <c r="B5" s="28">
        <f>3003+38</f>
        <v>3041</v>
      </c>
      <c r="C5" s="29">
        <v>4.8</v>
      </c>
      <c r="D5" s="30">
        <v>66</v>
      </c>
      <c r="E5" s="30">
        <v>20</v>
      </c>
      <c r="F5" s="30">
        <v>46</v>
      </c>
      <c r="G5" s="31">
        <v>10</v>
      </c>
      <c r="H5" s="31"/>
      <c r="I5" s="31">
        <v>10</v>
      </c>
      <c r="J5" s="31">
        <v>12</v>
      </c>
      <c r="K5" s="31">
        <v>12</v>
      </c>
      <c r="L5" s="31">
        <v>12</v>
      </c>
      <c r="M5" s="31"/>
      <c r="N5" s="31"/>
      <c r="O5" s="31">
        <v>10</v>
      </c>
      <c r="P5" s="32">
        <f t="shared" si="0"/>
        <v>66</v>
      </c>
    </row>
    <row r="6" spans="1:16" ht="29.1" customHeight="1" x14ac:dyDescent="0.25">
      <c r="A6" s="27" t="s">
        <v>6</v>
      </c>
      <c r="B6" s="28">
        <v>4763</v>
      </c>
      <c r="C6" s="29">
        <v>7.6</v>
      </c>
      <c r="D6" s="30">
        <v>104</v>
      </c>
      <c r="E6" s="30">
        <v>31</v>
      </c>
      <c r="F6" s="30">
        <v>73</v>
      </c>
      <c r="G6" s="31">
        <v>15</v>
      </c>
      <c r="H6" s="31">
        <v>14</v>
      </c>
      <c r="I6" s="31">
        <v>12</v>
      </c>
      <c r="J6" s="31">
        <v>12</v>
      </c>
      <c r="K6" s="31">
        <v>12</v>
      </c>
      <c r="L6" s="31">
        <v>12</v>
      </c>
      <c r="M6" s="31"/>
      <c r="N6" s="31">
        <v>12</v>
      </c>
      <c r="O6" s="31">
        <v>15</v>
      </c>
      <c r="P6" s="32">
        <f t="shared" si="0"/>
        <v>104</v>
      </c>
    </row>
    <row r="7" spans="1:16" ht="29.1" customHeight="1" x14ac:dyDescent="0.25">
      <c r="A7" s="27" t="s">
        <v>7</v>
      </c>
      <c r="B7" s="28">
        <v>789</v>
      </c>
      <c r="C7" s="29">
        <v>1.3</v>
      </c>
      <c r="D7" s="30">
        <v>18</v>
      </c>
      <c r="E7" s="30">
        <v>5</v>
      </c>
      <c r="F7" s="30">
        <v>13</v>
      </c>
      <c r="G7" s="31"/>
      <c r="H7" s="31">
        <v>8</v>
      </c>
      <c r="I7" s="31"/>
      <c r="J7" s="31"/>
      <c r="K7" s="31">
        <v>10</v>
      </c>
      <c r="L7" s="31"/>
      <c r="M7" s="31"/>
      <c r="N7" s="31"/>
      <c r="O7" s="31"/>
      <c r="P7" s="32">
        <f t="shared" si="0"/>
        <v>18</v>
      </c>
    </row>
    <row r="8" spans="1:16" ht="29.1" customHeight="1" x14ac:dyDescent="0.25">
      <c r="A8" s="27" t="s">
        <v>8</v>
      </c>
      <c r="B8" s="28">
        <v>735</v>
      </c>
      <c r="C8" s="29">
        <v>1.2</v>
      </c>
      <c r="D8" s="33">
        <v>16</v>
      </c>
      <c r="E8" s="33">
        <v>5</v>
      </c>
      <c r="F8" s="33">
        <v>11</v>
      </c>
      <c r="G8" s="31"/>
      <c r="H8" s="31"/>
      <c r="I8" s="31">
        <v>6</v>
      </c>
      <c r="J8" s="31"/>
      <c r="K8" s="31">
        <v>10</v>
      </c>
      <c r="L8" s="31"/>
      <c r="M8" s="31"/>
      <c r="N8" s="31"/>
      <c r="O8" s="31"/>
      <c r="P8" s="32">
        <f t="shared" si="0"/>
        <v>16</v>
      </c>
    </row>
    <row r="9" spans="1:16" ht="29.1" customHeight="1" x14ac:dyDescent="0.25">
      <c r="A9" s="34" t="s">
        <v>9</v>
      </c>
      <c r="B9" s="28">
        <v>1854</v>
      </c>
      <c r="C9" s="29">
        <v>2.9</v>
      </c>
      <c r="D9" s="30">
        <v>40</v>
      </c>
      <c r="E9" s="30">
        <v>12</v>
      </c>
      <c r="F9" s="30">
        <v>28</v>
      </c>
      <c r="G9" s="31">
        <v>10</v>
      </c>
      <c r="H9" s="31"/>
      <c r="I9" s="31">
        <v>12</v>
      </c>
      <c r="J9" s="31"/>
      <c r="K9" s="31">
        <v>10</v>
      </c>
      <c r="L9" s="31"/>
      <c r="M9" s="31"/>
      <c r="N9" s="31"/>
      <c r="O9" s="31">
        <v>8</v>
      </c>
      <c r="P9" s="32">
        <f t="shared" si="0"/>
        <v>40</v>
      </c>
    </row>
    <row r="10" spans="1:16" ht="29.1" customHeight="1" x14ac:dyDescent="0.25">
      <c r="A10" s="27" t="s">
        <v>10</v>
      </c>
      <c r="B10" s="28">
        <v>1341</v>
      </c>
      <c r="C10" s="29">
        <v>2.1</v>
      </c>
      <c r="D10" s="30">
        <v>29</v>
      </c>
      <c r="E10" s="30">
        <v>9</v>
      </c>
      <c r="F10" s="30">
        <v>20</v>
      </c>
      <c r="G10" s="31"/>
      <c r="H10" s="31">
        <v>9</v>
      </c>
      <c r="I10" s="31">
        <v>8</v>
      </c>
      <c r="J10" s="31"/>
      <c r="K10" s="31">
        <v>12</v>
      </c>
      <c r="L10" s="31"/>
      <c r="M10" s="31"/>
      <c r="N10" s="31"/>
      <c r="O10" s="31"/>
      <c r="P10" s="32">
        <f t="shared" si="0"/>
        <v>29</v>
      </c>
    </row>
    <row r="11" spans="1:16" ht="29.1" customHeight="1" x14ac:dyDescent="0.25">
      <c r="A11" s="27" t="s">
        <v>11</v>
      </c>
      <c r="B11" s="28">
        <v>2640</v>
      </c>
      <c r="C11" s="29">
        <v>4.2</v>
      </c>
      <c r="D11" s="30">
        <v>57</v>
      </c>
      <c r="E11" s="30">
        <v>17</v>
      </c>
      <c r="F11" s="30">
        <v>40</v>
      </c>
      <c r="G11" s="31"/>
      <c r="H11" s="31">
        <v>12</v>
      </c>
      <c r="I11" s="31">
        <v>10</v>
      </c>
      <c r="J11" s="31">
        <v>10</v>
      </c>
      <c r="K11" s="31"/>
      <c r="L11" s="31">
        <v>15</v>
      </c>
      <c r="M11" s="31"/>
      <c r="N11" s="31">
        <v>10</v>
      </c>
      <c r="O11" s="31"/>
      <c r="P11" s="32">
        <f t="shared" si="0"/>
        <v>57</v>
      </c>
    </row>
    <row r="12" spans="1:16" ht="29.1" customHeight="1" x14ac:dyDescent="0.25">
      <c r="A12" s="27" t="s">
        <v>12</v>
      </c>
      <c r="B12" s="28">
        <f>2622+65</f>
        <v>2687</v>
      </c>
      <c r="C12" s="29">
        <v>4.3</v>
      </c>
      <c r="D12" s="30">
        <v>59</v>
      </c>
      <c r="E12" s="30">
        <v>18</v>
      </c>
      <c r="F12" s="30">
        <v>41</v>
      </c>
      <c r="G12" s="31"/>
      <c r="H12" s="31">
        <v>14</v>
      </c>
      <c r="I12" s="31"/>
      <c r="J12" s="31">
        <v>15</v>
      </c>
      <c r="K12" s="31"/>
      <c r="L12" s="31">
        <v>15</v>
      </c>
      <c r="M12" s="31"/>
      <c r="N12" s="31">
        <v>15</v>
      </c>
      <c r="O12" s="31"/>
      <c r="P12" s="32">
        <f t="shared" si="0"/>
        <v>59</v>
      </c>
    </row>
    <row r="13" spans="1:16" ht="29.1" customHeight="1" x14ac:dyDescent="0.25">
      <c r="A13" s="27" t="s">
        <v>14</v>
      </c>
      <c r="B13" s="28">
        <v>248</v>
      </c>
      <c r="C13" s="29">
        <v>0.4</v>
      </c>
      <c r="D13" s="30">
        <v>5</v>
      </c>
      <c r="E13" s="30">
        <v>2</v>
      </c>
      <c r="F13" s="30">
        <v>3</v>
      </c>
      <c r="G13" s="31"/>
      <c r="H13" s="31"/>
      <c r="I13" s="31"/>
      <c r="J13" s="31"/>
      <c r="K13" s="31">
        <v>5</v>
      </c>
      <c r="L13" s="31"/>
      <c r="M13" s="31"/>
      <c r="N13" s="31"/>
      <c r="O13" s="31"/>
      <c r="P13" s="32">
        <f t="shared" si="0"/>
        <v>5</v>
      </c>
    </row>
    <row r="14" spans="1:16" ht="29.1" customHeight="1" x14ac:dyDescent="0.25">
      <c r="A14" s="39" t="s">
        <v>13</v>
      </c>
      <c r="B14" s="40">
        <f>1320+23</f>
        <v>1343</v>
      </c>
      <c r="C14" s="47">
        <v>2.1</v>
      </c>
      <c r="D14" s="42">
        <v>29</v>
      </c>
      <c r="E14" s="42">
        <v>9</v>
      </c>
      <c r="F14" s="42">
        <v>20</v>
      </c>
      <c r="G14" s="43"/>
      <c r="H14" s="43"/>
      <c r="I14" s="43"/>
      <c r="J14" s="45">
        <v>10</v>
      </c>
      <c r="K14" s="43"/>
      <c r="L14" s="43"/>
      <c r="M14" s="45">
        <v>10</v>
      </c>
      <c r="N14" s="45">
        <v>9</v>
      </c>
      <c r="O14" s="43"/>
      <c r="P14" s="44">
        <f t="shared" si="0"/>
        <v>29</v>
      </c>
    </row>
    <row r="15" spans="1:16" ht="29.1" customHeight="1" x14ac:dyDescent="0.25">
      <c r="A15" s="27" t="s">
        <v>15</v>
      </c>
      <c r="B15" s="28">
        <v>1013</v>
      </c>
      <c r="C15" s="29">
        <v>1.6</v>
      </c>
      <c r="D15" s="30">
        <v>22</v>
      </c>
      <c r="E15" s="30">
        <v>7</v>
      </c>
      <c r="F15" s="30">
        <v>15</v>
      </c>
      <c r="G15" s="31"/>
      <c r="H15" s="31"/>
      <c r="I15" s="31"/>
      <c r="J15" s="31">
        <v>11</v>
      </c>
      <c r="K15" s="31"/>
      <c r="L15" s="31">
        <v>11</v>
      </c>
      <c r="M15" s="31"/>
      <c r="N15" s="31"/>
      <c r="O15" s="31"/>
      <c r="P15" s="32">
        <f t="shared" si="0"/>
        <v>22</v>
      </c>
    </row>
    <row r="16" spans="1:16" ht="29.1" customHeight="1" x14ac:dyDescent="0.25">
      <c r="A16" s="27" t="s">
        <v>16</v>
      </c>
      <c r="B16" s="28">
        <v>1730</v>
      </c>
      <c r="C16" s="29">
        <v>2.7</v>
      </c>
      <c r="D16" s="30">
        <v>37</v>
      </c>
      <c r="E16" s="30">
        <v>11</v>
      </c>
      <c r="F16" s="30">
        <v>26</v>
      </c>
      <c r="G16" s="31"/>
      <c r="H16" s="31"/>
      <c r="I16" s="31"/>
      <c r="J16" s="31">
        <v>15</v>
      </c>
      <c r="K16" s="31"/>
      <c r="L16" s="31">
        <v>12</v>
      </c>
      <c r="M16" s="31">
        <v>10</v>
      </c>
      <c r="N16" s="31"/>
      <c r="O16" s="31"/>
      <c r="P16" s="32">
        <f t="shared" si="0"/>
        <v>37</v>
      </c>
    </row>
    <row r="17" spans="1:16" ht="29.1" customHeight="1" x14ac:dyDescent="0.25">
      <c r="A17" s="27" t="s">
        <v>20</v>
      </c>
      <c r="B17" s="28">
        <v>2150</v>
      </c>
      <c r="C17" s="29">
        <v>3.4</v>
      </c>
      <c r="D17" s="30">
        <v>46</v>
      </c>
      <c r="E17" s="30">
        <v>14</v>
      </c>
      <c r="F17" s="30">
        <v>32</v>
      </c>
      <c r="G17" s="31">
        <v>8</v>
      </c>
      <c r="H17" s="31"/>
      <c r="I17" s="31"/>
      <c r="J17" s="31">
        <v>10</v>
      </c>
      <c r="K17" s="31"/>
      <c r="L17" s="31">
        <v>10</v>
      </c>
      <c r="M17" s="31"/>
      <c r="N17" s="31">
        <v>10</v>
      </c>
      <c r="O17" s="31">
        <v>8</v>
      </c>
      <c r="P17" s="32">
        <f t="shared" si="0"/>
        <v>46</v>
      </c>
    </row>
    <row r="18" spans="1:16" ht="29.1" customHeight="1" x14ac:dyDescent="0.25">
      <c r="A18" s="27" t="s">
        <v>17</v>
      </c>
      <c r="B18" s="28">
        <f>4011+10</f>
        <v>4021</v>
      </c>
      <c r="C18" s="29">
        <v>6.4</v>
      </c>
      <c r="D18" s="30">
        <v>87</v>
      </c>
      <c r="E18" s="30">
        <v>26</v>
      </c>
      <c r="F18" s="30">
        <v>61</v>
      </c>
      <c r="G18" s="31">
        <v>15</v>
      </c>
      <c r="H18" s="31"/>
      <c r="I18" s="31">
        <v>15</v>
      </c>
      <c r="J18" s="31">
        <v>10</v>
      </c>
      <c r="K18" s="31">
        <v>13</v>
      </c>
      <c r="L18" s="31">
        <v>12</v>
      </c>
      <c r="M18" s="31"/>
      <c r="N18" s="31"/>
      <c r="O18" s="31">
        <v>22</v>
      </c>
      <c r="P18" s="32">
        <f t="shared" si="0"/>
        <v>87</v>
      </c>
    </row>
    <row r="19" spans="1:16" ht="29.1" customHeight="1" x14ac:dyDescent="0.25">
      <c r="A19" s="27" t="s">
        <v>18</v>
      </c>
      <c r="B19" s="28">
        <v>1306</v>
      </c>
      <c r="C19" s="29">
        <v>2.1</v>
      </c>
      <c r="D19" s="30">
        <v>28</v>
      </c>
      <c r="E19" s="30">
        <v>8</v>
      </c>
      <c r="F19" s="30">
        <v>20</v>
      </c>
      <c r="G19" s="31"/>
      <c r="H19" s="31">
        <v>8</v>
      </c>
      <c r="I19" s="31">
        <v>10</v>
      </c>
      <c r="J19" s="31"/>
      <c r="K19" s="31">
        <v>10</v>
      </c>
      <c r="L19" s="31"/>
      <c r="M19" s="31"/>
      <c r="N19" s="31"/>
      <c r="O19" s="31"/>
      <c r="P19" s="32">
        <f t="shared" si="0"/>
        <v>28</v>
      </c>
    </row>
    <row r="20" spans="1:16" ht="29.1" customHeight="1" x14ac:dyDescent="0.25">
      <c r="A20" s="27" t="s">
        <v>19</v>
      </c>
      <c r="B20" s="28">
        <f>29812+19+49</f>
        <v>29880</v>
      </c>
      <c r="C20" s="29">
        <v>47.4</v>
      </c>
      <c r="D20" s="30">
        <v>647</v>
      </c>
      <c r="E20" s="30">
        <v>194</v>
      </c>
      <c r="F20" s="30">
        <v>453</v>
      </c>
      <c r="G20" s="31">
        <v>52</v>
      </c>
      <c r="H20" s="31">
        <v>63</v>
      </c>
      <c r="I20" s="31">
        <v>94</v>
      </c>
      <c r="J20" s="31">
        <v>70</v>
      </c>
      <c r="K20" s="31">
        <v>96</v>
      </c>
      <c r="L20" s="31">
        <v>78</v>
      </c>
      <c r="M20" s="31">
        <v>25</v>
      </c>
      <c r="N20" s="31">
        <v>76</v>
      </c>
      <c r="O20" s="31">
        <v>93</v>
      </c>
      <c r="P20" s="32">
        <f t="shared" si="0"/>
        <v>647</v>
      </c>
    </row>
    <row r="21" spans="1:16" ht="29.1" customHeight="1" x14ac:dyDescent="0.25">
      <c r="A21" s="34" t="s">
        <v>2</v>
      </c>
      <c r="B21" s="35">
        <f>SUM(B3:B20)</f>
        <v>63014</v>
      </c>
      <c r="C21" s="26">
        <f>SUM(C3:C20)</f>
        <v>100</v>
      </c>
      <c r="D21" s="30">
        <f>SUM(D3:D20)</f>
        <v>1365</v>
      </c>
      <c r="E21" s="30">
        <f t="shared" ref="E21:F21" si="1">SUM(E3:E20)</f>
        <v>411</v>
      </c>
      <c r="F21" s="30">
        <f t="shared" si="1"/>
        <v>954</v>
      </c>
      <c r="G21" s="36">
        <f>SUM(G3:G20)</f>
        <v>110</v>
      </c>
      <c r="H21" s="36">
        <f t="shared" ref="H21:O21" si="2">SUM(H3:H20)</f>
        <v>140</v>
      </c>
      <c r="I21" s="36">
        <f t="shared" si="2"/>
        <v>190</v>
      </c>
      <c r="J21" s="36">
        <f t="shared" si="2"/>
        <v>190</v>
      </c>
      <c r="K21" s="36">
        <f t="shared" si="2"/>
        <v>190</v>
      </c>
      <c r="L21" s="36">
        <f t="shared" si="2"/>
        <v>190</v>
      </c>
      <c r="M21" s="36">
        <f t="shared" si="2"/>
        <v>45</v>
      </c>
      <c r="N21" s="36">
        <f t="shared" si="2"/>
        <v>140</v>
      </c>
      <c r="O21" s="36">
        <f t="shared" si="2"/>
        <v>170</v>
      </c>
      <c r="P21" s="36">
        <f>SUM(P3:P20)</f>
        <v>1365</v>
      </c>
    </row>
  </sheetData>
  <mergeCells count="1">
    <mergeCell ref="A1:P1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ЛЕСНОЕ ОЗЕРО</vt:lpstr>
      <vt:lpstr>ЮБИЛЕЙНЫЙ</vt:lpstr>
      <vt:lpstr>ЧАЙКА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2024-01-17T01:50:22Z</dcterms:modified>
</cp:coreProperties>
</file>